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ACION TRANSPARENCIA 2018\TRANSPARENCIA 2018\FEBRERO 2018\ESTADOS FINANCIEROS MENSUALES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40" i="1" s="1"/>
  <c r="G34" i="1"/>
  <c r="C33" i="1"/>
  <c r="C32" i="1" s="1"/>
  <c r="C30" i="1"/>
  <c r="G28" i="1"/>
  <c r="C27" i="1"/>
  <c r="C25" i="1"/>
  <c r="C24" i="1"/>
  <c r="C22" i="1"/>
  <c r="C19" i="1"/>
  <c r="G17" i="1"/>
  <c r="G10" i="1"/>
  <c r="C8" i="1"/>
  <c r="C6" i="1"/>
  <c r="C5" i="1"/>
  <c r="C40" i="1" s="1"/>
  <c r="G4" i="1"/>
</calcChain>
</file>

<file path=xl/sharedStrings.xml><?xml version="1.0" encoding="utf-8"?>
<sst xmlns="http://schemas.openxmlformats.org/spreadsheetml/2006/main" count="72" uniqueCount="72">
  <si>
    <t>ESTADO DE INGRESOS Y EGRESOS</t>
  </si>
  <si>
    <t>DEL 1 AL 30 DE NOVIEMBRE DE 2017</t>
  </si>
  <si>
    <t>I N G R E S O S</t>
  </si>
  <si>
    <t>E  G  R  E  S  O  S</t>
  </si>
  <si>
    <t>SERVICIOS PERSONALES</t>
  </si>
  <si>
    <t>I M P U E S T O S</t>
  </si>
  <si>
    <t>DIETAS</t>
  </si>
  <si>
    <t>PREDIOS URBANOS</t>
  </si>
  <si>
    <t>SUELDOS BASE AL PERSONAL PERMANENTE</t>
  </si>
  <si>
    <t>TRANSMISIONES PATRIMONIALES</t>
  </si>
  <si>
    <t>SUELDO BASE AL PERSONAL EVENTUAL</t>
  </si>
  <si>
    <t>D E R E C H O S</t>
  </si>
  <si>
    <t>PRIMAS DE VACACIONES, DOMINICALES Y GRATIFICACION</t>
  </si>
  <si>
    <t>PUESTOS PERMANENTES Y EVENTUALES</t>
  </si>
  <si>
    <t>INDEMNIZACIONES</t>
  </si>
  <si>
    <t>LICENCIAS PERMISOS DISTINTOS ALOS ANTERIORES</t>
  </si>
  <si>
    <t>MATERIALES Y SUMINISTROS</t>
  </si>
  <si>
    <t>DESIGNACION DE NUMERO OFICIAL</t>
  </si>
  <si>
    <t>MATERIALES, UTILES Y EQUIPOS MENORES DE OFICINA</t>
  </si>
  <si>
    <t>OTROS SERVICIOS SIMILARES</t>
  </si>
  <si>
    <t>PRODUCTOS ALIMENTICIOS PARA PERSONAS</t>
  </si>
  <si>
    <t>INHUMACIONES Y REINHUMACIONES</t>
  </si>
  <si>
    <t>OTROS MATERIALES Y ARTICULOS PARA LA CONSTRUCCION</t>
  </si>
  <si>
    <t>SERVICIO DOMESTICO</t>
  </si>
  <si>
    <t>MATERIALES, ACCESORIOS Y SUMINISTROS MEDICOS</t>
  </si>
  <si>
    <t>20 % PARA EL SANEAMIENTO DE LAS AGUAS RESIDUALES</t>
  </si>
  <si>
    <t>OTROS PRODUCTOS QUIMICOS</t>
  </si>
  <si>
    <t>3% PARA LA INFRAESTRUCTURA. BASICA EXISTENTE</t>
  </si>
  <si>
    <t>COMBUSTIBLES LUBRICANTES Y ADITIVOS</t>
  </si>
  <si>
    <t>AUTORIZACION DE MATANZA</t>
  </si>
  <si>
    <t>SERVICIOS GENERALES</t>
  </si>
  <si>
    <t>EXPEDICION DE CERTIF. CERTIFICAC CONSTANC.  COPIAS</t>
  </si>
  <si>
    <t>ENERGIA ELECTRICA</t>
  </si>
  <si>
    <t>CERTIFICACIONES CATASTRALES</t>
  </si>
  <si>
    <t>TELEFONIA TRADICIONAL</t>
  </si>
  <si>
    <t>REVISION Y AUTORIZACION DE AVALUOS</t>
  </si>
  <si>
    <t>ARRENDAMIENTO DE MOBILIARIO Y EQUIPO DE ADMINISTRACION</t>
  </si>
  <si>
    <t>RECARGOS FALTA DE PAGO</t>
  </si>
  <si>
    <t>SERVICIOS LEGALES DE CONTABILIDAD, AUDITORIA Y RELAC.</t>
  </si>
  <si>
    <t>P R O D U C T O S</t>
  </si>
  <si>
    <t>SERVICIOS FINANCIEROS Y BANCARIOS</t>
  </si>
  <si>
    <t>FORMAS Y EDICIONES IMPRESAS</t>
  </si>
  <si>
    <t>REPARAC. Y MANTENIMIENTO DE EQUIPO DE TRANSPORTE</t>
  </si>
  <si>
    <t>OTROS PRODUCTOS NO ESPECIFICADOS</t>
  </si>
  <si>
    <t>INTALACION, REPARAC. Y MANT. DE DE MAQUINARIA I OTROS EQ</t>
  </si>
  <si>
    <t>APTOVECHAMIENTOS</t>
  </si>
  <si>
    <t>DIFUSION POR RADIO, TELEVISION Y OTROS MEDIOS DE M</t>
  </si>
  <si>
    <t>MULTAS</t>
  </si>
  <si>
    <t>GASTOS DE ORDEN SOCIAL Y CULTURAL</t>
  </si>
  <si>
    <t>PARTICIPACIONES</t>
  </si>
  <si>
    <t>IMPUESTOS Y DERECHOS</t>
  </si>
  <si>
    <t>PARTICIPACIONES FEDERALES</t>
  </si>
  <si>
    <t>TRANSFERENCIASSUBSIDIOS Y OTRAS AYUDAS</t>
  </si>
  <si>
    <t>PARTICIPACIONES ESTATALES</t>
  </si>
  <si>
    <t>AYUDAS SOCIALES A PERSONAS</t>
  </si>
  <si>
    <t>A P O R T A C I O N  E S</t>
  </si>
  <si>
    <t>BECAS Y OTRAS AYUDAS PARA PROGRAMAS DE CAPACITACION</t>
  </si>
  <si>
    <t>APORTACION DEL FONDO DE FORTALECIMIENTO M</t>
  </si>
  <si>
    <t>AYUDAS SOCIALES A INSTITUCIONES SIN FINES DE LUCRO</t>
  </si>
  <si>
    <t>C O N V E N I O S</t>
  </si>
  <si>
    <t>JUBILACIONES</t>
  </si>
  <si>
    <t>FEDERALES, FORTALECE CONVENIO D</t>
  </si>
  <si>
    <t>TRANSFERENCIAS A FIDEICOMISOS DEL PODER EJECITIVO</t>
  </si>
  <si>
    <t>FEDERALES, FORTALECE</t>
  </si>
  <si>
    <t>INVERSION PUBLICA</t>
  </si>
  <si>
    <t>ESTATALES, FONDEREG</t>
  </si>
  <si>
    <t>EDIFICACION NO HABITACIONAL</t>
  </si>
  <si>
    <t>DEUDA PUBLICA</t>
  </si>
  <si>
    <t>AMORTIZACION DE LA DEUDA INTERNA CON INST. DE CREDITO</t>
  </si>
  <si>
    <t>INTERESES DE LA DEUDA INTERNA CON INSTITUC. DE CREDITO</t>
  </si>
  <si>
    <t>TOTAL DE INGRESOS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</si>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</sst>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i/>
      <sz val="8"/>
      <name val="Arial Black"/>
      <family val="2"/>
    </font>
    <font>
      <b/>
      <i/>
      <u/>
      <sz val="9"/>
      <color theme="1"/>
      <name val="Arial Narrow"/>
      <family val="2"/>
    </font>
    <font>
      <b/>
      <sz val="9"/>
      <color indexed="8"/>
      <name val="Arial Narrow"/>
      <family val="2"/>
    </font>
    <font>
      <b/>
      <sz val="8"/>
      <color theme="1"/>
      <name val="Calibri Light"/>
      <family val="2"/>
    </font>
    <font>
      <b/>
      <i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4" fillId="2" borderId="5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5" fillId="4" borderId="0" xfId="0" applyFont="1" applyFill="1" applyBorder="1"/>
    <xf numFmtId="0" fontId="6" fillId="0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43" fontId="7" fillId="2" borderId="5" xfId="1" applyFont="1" applyFill="1" applyBorder="1"/>
    <xf numFmtId="0" fontId="6" fillId="0" borderId="4" xfId="0" applyFont="1" applyBorder="1" applyAlignment="1">
      <alignment wrapText="1"/>
    </xf>
    <xf numFmtId="0" fontId="5" fillId="0" borderId="0" xfId="0" applyFont="1" applyBorder="1" applyAlignment="1">
      <alignment wrapText="1"/>
    </xf>
    <xf numFmtId="43" fontId="7" fillId="3" borderId="5" xfId="1" applyFont="1" applyFill="1" applyBorder="1" applyAlignment="1">
      <alignment wrapText="1"/>
    </xf>
    <xf numFmtId="43" fontId="6" fillId="4" borderId="0" xfId="1" applyFont="1" applyFill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8" fillId="3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3" borderId="4" xfId="0" applyFont="1" applyFill="1" applyBorder="1" applyAlignment="1">
      <alignment horizontal="left" wrapText="1"/>
    </xf>
    <xf numFmtId="43" fontId="7" fillId="3" borderId="0" xfId="1" applyFont="1" applyFill="1" applyBorder="1" applyAlignment="1">
      <alignment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wrapText="1"/>
    </xf>
    <xf numFmtId="43" fontId="10" fillId="0" borderId="5" xfId="1" applyFont="1" applyFill="1" applyBorder="1" applyAlignment="1">
      <alignment wrapText="1"/>
    </xf>
    <xf numFmtId="0" fontId="6" fillId="0" borderId="4" xfId="0" applyFont="1" applyBorder="1" applyAlignment="1">
      <alignment horizontal="left" wrapText="1"/>
    </xf>
    <xf numFmtId="43" fontId="10" fillId="0" borderId="0" xfId="1" applyFont="1" applyFill="1" applyBorder="1" applyAlignment="1">
      <alignment wrapText="1"/>
    </xf>
    <xf numFmtId="0" fontId="6" fillId="4" borderId="0" xfId="0" applyFont="1" applyFill="1" applyBorder="1" applyAlignment="1">
      <alignment wrapText="1"/>
    </xf>
    <xf numFmtId="43" fontId="10" fillId="0" borderId="6" xfId="1" applyFont="1" applyFill="1" applyBorder="1" applyAlignment="1">
      <alignment wrapText="1"/>
    </xf>
    <xf numFmtId="43" fontId="10" fillId="0" borderId="7" xfId="1" applyFont="1" applyFill="1" applyBorder="1" applyAlignment="1">
      <alignment wrapText="1"/>
    </xf>
    <xf numFmtId="0" fontId="6" fillId="0" borderId="4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wrapText="1"/>
    </xf>
    <xf numFmtId="0" fontId="5" fillId="4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43" fontId="7" fillId="0" borderId="0" xfId="1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F12" sqref="F12"/>
    </sheetView>
  </sheetViews>
  <sheetFormatPr baseColWidth="10" defaultRowHeight="15" x14ac:dyDescent="0.25"/>
  <cols>
    <col min="1" max="1" width="4.7109375" customWidth="1"/>
    <col min="2" max="2" width="27.42578125" customWidth="1"/>
    <col min="3" max="3" width="14.140625" customWidth="1"/>
    <col min="4" max="4" width="1.7109375" customWidth="1"/>
    <col min="5" max="5" width="4.28515625" customWidth="1"/>
    <col min="6" max="6" width="35.85546875" customWidth="1"/>
    <col min="7" max="7" width="13.140625" customWidth="1"/>
  </cols>
  <sheetData>
    <row r="1" spans="1:7" ht="16.5" x14ac:dyDescent="0.3">
      <c r="A1" s="1" t="s">
        <v>0</v>
      </c>
      <c r="B1" s="2"/>
      <c r="C1" s="2"/>
      <c r="D1" s="2"/>
      <c r="E1" s="2"/>
      <c r="F1" s="2"/>
      <c r="G1" s="3"/>
    </row>
    <row r="2" spans="1:7" ht="16.5" x14ac:dyDescent="0.3">
      <c r="A2" s="4" t="s">
        <v>1</v>
      </c>
      <c r="B2" s="5"/>
      <c r="C2" s="5"/>
      <c r="D2" s="5"/>
      <c r="E2" s="5"/>
      <c r="F2" s="5"/>
      <c r="G2" s="6"/>
    </row>
    <row r="3" spans="1:7" x14ac:dyDescent="0.25">
      <c r="A3" s="7" t="s">
        <v>2</v>
      </c>
      <c r="B3" s="8"/>
      <c r="C3" s="8"/>
      <c r="D3" s="9"/>
      <c r="E3" s="8" t="s">
        <v>3</v>
      </c>
      <c r="F3" s="8"/>
      <c r="G3" s="10"/>
    </row>
    <row r="4" spans="1:7" s="24" customFormat="1" x14ac:dyDescent="0.25">
      <c r="A4" s="18"/>
      <c r="B4" s="19"/>
      <c r="C4" s="20"/>
      <c r="D4" s="21"/>
      <c r="E4" s="22"/>
      <c r="F4" s="23" t="s">
        <v>4</v>
      </c>
      <c r="G4" s="20">
        <f>SUM(G5:G9)</f>
        <v>1017971</v>
      </c>
    </row>
    <row r="5" spans="1:7" s="24" customFormat="1" x14ac:dyDescent="0.25">
      <c r="A5" s="25"/>
      <c r="B5" s="23" t="s">
        <v>5</v>
      </c>
      <c r="C5" s="26">
        <f>SUM(C6:C7)</f>
        <v>23796.550000000003</v>
      </c>
      <c r="D5" s="21"/>
      <c r="E5" s="27">
        <v>1111</v>
      </c>
      <c r="F5" s="28" t="s">
        <v>6</v>
      </c>
      <c r="G5" s="29">
        <v>200260</v>
      </c>
    </row>
    <row r="6" spans="1:7" s="24" customFormat="1" x14ac:dyDescent="0.25">
      <c r="A6" s="30">
        <v>12120</v>
      </c>
      <c r="B6" s="13" t="s">
        <v>7</v>
      </c>
      <c r="C6" s="31">
        <f>4587.31+6995.32+372.64</f>
        <v>11955.27</v>
      </c>
      <c r="D6" s="32"/>
      <c r="E6" s="27">
        <v>1131</v>
      </c>
      <c r="F6" s="28" t="s">
        <v>8</v>
      </c>
      <c r="G6" s="29">
        <v>569480</v>
      </c>
    </row>
    <row r="7" spans="1:7" s="24" customFormat="1" x14ac:dyDescent="0.25">
      <c r="A7" s="30">
        <v>12210</v>
      </c>
      <c r="B7" s="13" t="s">
        <v>9</v>
      </c>
      <c r="C7" s="33">
        <v>11841.28</v>
      </c>
      <c r="D7" s="32"/>
      <c r="E7" s="27">
        <v>1221</v>
      </c>
      <c r="F7" s="28" t="s">
        <v>10</v>
      </c>
      <c r="G7" s="29">
        <v>236994</v>
      </c>
    </row>
    <row r="8" spans="1:7" s="24" customFormat="1" ht="27" x14ac:dyDescent="0.25">
      <c r="A8" s="25"/>
      <c r="B8" s="23" t="s">
        <v>11</v>
      </c>
      <c r="C8" s="26">
        <f>SUM(C9:C21)</f>
        <v>51884.75</v>
      </c>
      <c r="D8" s="32"/>
      <c r="E8" s="27">
        <v>1321</v>
      </c>
      <c r="F8" s="28" t="s">
        <v>12</v>
      </c>
      <c r="G8" s="29">
        <v>2536</v>
      </c>
    </row>
    <row r="9" spans="1:7" s="24" customFormat="1" ht="27" x14ac:dyDescent="0.25">
      <c r="A9" s="30">
        <v>41120</v>
      </c>
      <c r="B9" s="13" t="s">
        <v>13</v>
      </c>
      <c r="C9" s="31">
        <v>11416</v>
      </c>
      <c r="D9" s="32"/>
      <c r="E9" s="27">
        <v>1521</v>
      </c>
      <c r="F9" s="28" t="s">
        <v>14</v>
      </c>
      <c r="G9" s="34">
        <v>8701</v>
      </c>
    </row>
    <row r="10" spans="1:7" s="24" customFormat="1" ht="27" x14ac:dyDescent="0.25">
      <c r="A10" s="30">
        <v>43012</v>
      </c>
      <c r="B10" s="12" t="s">
        <v>15</v>
      </c>
      <c r="C10" s="31">
        <v>670</v>
      </c>
      <c r="D10" s="32"/>
      <c r="E10" s="27"/>
      <c r="F10" s="23" t="s">
        <v>16</v>
      </c>
      <c r="G10" s="20">
        <f>SUM(G11:G16)</f>
        <v>222325.14</v>
      </c>
    </row>
    <row r="11" spans="1:7" s="24" customFormat="1" ht="27" x14ac:dyDescent="0.25">
      <c r="A11" s="30">
        <v>43041</v>
      </c>
      <c r="B11" s="13" t="s">
        <v>17</v>
      </c>
      <c r="C11" s="31">
        <v>644</v>
      </c>
      <c r="D11" s="32"/>
      <c r="E11" s="27">
        <v>2111</v>
      </c>
      <c r="F11" s="28" t="s">
        <v>18</v>
      </c>
      <c r="G11" s="29">
        <v>13270.78</v>
      </c>
    </row>
    <row r="12" spans="1:7" s="24" customFormat="1" x14ac:dyDescent="0.25">
      <c r="A12" s="30">
        <v>43049</v>
      </c>
      <c r="B12" s="13" t="s">
        <v>19</v>
      </c>
      <c r="C12" s="31">
        <v>1387.34</v>
      </c>
      <c r="D12" s="32"/>
      <c r="E12" s="27">
        <v>2211</v>
      </c>
      <c r="F12" s="28" t="s">
        <v>20</v>
      </c>
      <c r="G12" s="29">
        <v>29858.400000000001</v>
      </c>
    </row>
    <row r="13" spans="1:7" s="24" customFormat="1" ht="27" x14ac:dyDescent="0.25">
      <c r="A13" s="30">
        <v>43070</v>
      </c>
      <c r="B13" s="13" t="s">
        <v>21</v>
      </c>
      <c r="C13" s="31">
        <v>474</v>
      </c>
      <c r="D13" s="32"/>
      <c r="E13" s="27">
        <v>2491</v>
      </c>
      <c r="F13" s="28" t="s">
        <v>22</v>
      </c>
      <c r="G13" s="29">
        <v>2781.5</v>
      </c>
    </row>
    <row r="14" spans="1:7" s="24" customFormat="1" ht="27" x14ac:dyDescent="0.25">
      <c r="A14" s="30">
        <v>43090</v>
      </c>
      <c r="B14" s="12" t="s">
        <v>23</v>
      </c>
      <c r="C14" s="31">
        <v>12303.38</v>
      </c>
      <c r="D14" s="32"/>
      <c r="E14" s="27">
        <v>2541</v>
      </c>
      <c r="F14" s="28" t="s">
        <v>24</v>
      </c>
      <c r="G14" s="29">
        <v>5901.3</v>
      </c>
    </row>
    <row r="15" spans="1:7" s="24" customFormat="1" ht="27" x14ac:dyDescent="0.25">
      <c r="A15" s="30">
        <v>43094</v>
      </c>
      <c r="B15" s="12" t="s">
        <v>25</v>
      </c>
      <c r="C15" s="31">
        <v>3195.68</v>
      </c>
      <c r="D15" s="32"/>
      <c r="E15" s="27">
        <v>2591</v>
      </c>
      <c r="F15" s="28" t="s">
        <v>26</v>
      </c>
      <c r="G15" s="29">
        <v>6264</v>
      </c>
    </row>
    <row r="16" spans="1:7" s="24" customFormat="1" ht="27" x14ac:dyDescent="0.25">
      <c r="A16" s="30">
        <v>43095</v>
      </c>
      <c r="B16" s="13" t="s">
        <v>27</v>
      </c>
      <c r="C16" s="31">
        <v>479.35</v>
      </c>
      <c r="D16" s="32"/>
      <c r="E16" s="27">
        <v>2611</v>
      </c>
      <c r="F16" s="28" t="s">
        <v>28</v>
      </c>
      <c r="G16" s="34">
        <v>164249.16</v>
      </c>
    </row>
    <row r="17" spans="1:7" s="24" customFormat="1" x14ac:dyDescent="0.25">
      <c r="A17" s="30">
        <v>43110</v>
      </c>
      <c r="B17" s="13" t="s">
        <v>29</v>
      </c>
      <c r="C17" s="31">
        <v>7270</v>
      </c>
      <c r="D17" s="32"/>
      <c r="E17" s="27"/>
      <c r="F17" s="23" t="s">
        <v>30</v>
      </c>
      <c r="G17" s="20">
        <f>SUM(G18:G27)</f>
        <v>415910.23</v>
      </c>
    </row>
    <row r="18" spans="1:7" s="24" customFormat="1" ht="27" x14ac:dyDescent="0.25">
      <c r="A18" s="30">
        <v>43310</v>
      </c>
      <c r="B18" s="13" t="s">
        <v>31</v>
      </c>
      <c r="C18" s="31">
        <v>11561</v>
      </c>
      <c r="D18" s="32"/>
      <c r="E18" s="27">
        <v>3111</v>
      </c>
      <c r="F18" s="28" t="s">
        <v>32</v>
      </c>
      <c r="G18" s="29">
        <v>338010</v>
      </c>
    </row>
    <row r="19" spans="1:7" s="24" customFormat="1" x14ac:dyDescent="0.25">
      <c r="A19" s="30">
        <v>43420</v>
      </c>
      <c r="B19" s="13" t="s">
        <v>33</v>
      </c>
      <c r="C19" s="31">
        <f>660+396+840</f>
        <v>1896</v>
      </c>
      <c r="D19" s="32"/>
      <c r="E19" s="27">
        <v>3141</v>
      </c>
      <c r="F19" s="28" t="s">
        <v>34</v>
      </c>
      <c r="G19" s="29">
        <v>4748</v>
      </c>
    </row>
    <row r="20" spans="1:7" s="24" customFormat="1" ht="27" x14ac:dyDescent="0.25">
      <c r="A20" s="30">
        <v>43424</v>
      </c>
      <c r="B20" s="13" t="s">
        <v>35</v>
      </c>
      <c r="C20" s="31">
        <v>464</v>
      </c>
      <c r="D20" s="32"/>
      <c r="E20" s="27">
        <v>3231</v>
      </c>
      <c r="F20" s="28" t="s">
        <v>36</v>
      </c>
      <c r="G20" s="29">
        <v>12180</v>
      </c>
    </row>
    <row r="21" spans="1:7" s="24" customFormat="1" ht="27" x14ac:dyDescent="0.25">
      <c r="A21" s="35">
        <v>45110</v>
      </c>
      <c r="B21" s="36" t="s">
        <v>37</v>
      </c>
      <c r="C21" s="33">
        <v>124</v>
      </c>
      <c r="D21" s="32"/>
      <c r="E21" s="27">
        <v>3311</v>
      </c>
      <c r="F21" s="28" t="s">
        <v>38</v>
      </c>
      <c r="G21" s="29">
        <v>9860</v>
      </c>
    </row>
    <row r="22" spans="1:7" s="24" customFormat="1" x14ac:dyDescent="0.25">
      <c r="A22" s="25"/>
      <c r="B22" s="23" t="s">
        <v>39</v>
      </c>
      <c r="C22" s="26">
        <f>SUM(C23:C24)</f>
        <v>9633.11</v>
      </c>
      <c r="D22" s="37"/>
      <c r="E22" s="27">
        <v>3411</v>
      </c>
      <c r="F22" s="38" t="s">
        <v>40</v>
      </c>
      <c r="G22" s="29">
        <v>1858.23</v>
      </c>
    </row>
    <row r="23" spans="1:7" s="24" customFormat="1" ht="27" x14ac:dyDescent="0.25">
      <c r="A23" s="30">
        <v>51991</v>
      </c>
      <c r="B23" s="13" t="s">
        <v>41</v>
      </c>
      <c r="C23" s="31">
        <v>7525</v>
      </c>
      <c r="D23" s="37"/>
      <c r="E23" s="27">
        <v>3551</v>
      </c>
      <c r="F23" s="28" t="s">
        <v>42</v>
      </c>
      <c r="G23" s="29">
        <v>2900</v>
      </c>
    </row>
    <row r="24" spans="1:7" s="24" customFormat="1" ht="27" x14ac:dyDescent="0.25">
      <c r="A24" s="30">
        <v>51999</v>
      </c>
      <c r="B24" s="13" t="s">
        <v>43</v>
      </c>
      <c r="C24" s="33">
        <f>2100+8.11</f>
        <v>2108.11</v>
      </c>
      <c r="D24" s="37"/>
      <c r="E24" s="27">
        <v>3571</v>
      </c>
      <c r="F24" s="28" t="s">
        <v>44</v>
      </c>
      <c r="G24" s="29">
        <v>812</v>
      </c>
    </row>
    <row r="25" spans="1:7" s="24" customFormat="1" ht="27" x14ac:dyDescent="0.25">
      <c r="A25" s="30"/>
      <c r="B25" s="23" t="s">
        <v>45</v>
      </c>
      <c r="C25" s="26">
        <f>SUM(C26)</f>
        <v>1990</v>
      </c>
      <c r="D25" s="37"/>
      <c r="E25" s="27">
        <v>3611</v>
      </c>
      <c r="F25" s="28" t="s">
        <v>46</v>
      </c>
      <c r="G25" s="29">
        <v>12360</v>
      </c>
    </row>
    <row r="26" spans="1:7" s="24" customFormat="1" x14ac:dyDescent="0.25">
      <c r="A26" s="30">
        <v>61210</v>
      </c>
      <c r="B26" s="13" t="s">
        <v>47</v>
      </c>
      <c r="C26" s="33">
        <v>1990</v>
      </c>
      <c r="D26" s="37"/>
      <c r="E26" s="27">
        <v>3821</v>
      </c>
      <c r="F26" s="28" t="s">
        <v>48</v>
      </c>
      <c r="G26" s="31">
        <v>10500</v>
      </c>
    </row>
    <row r="27" spans="1:7" s="24" customFormat="1" x14ac:dyDescent="0.25">
      <c r="A27" s="25"/>
      <c r="B27" s="23" t="s">
        <v>49</v>
      </c>
      <c r="C27" s="26">
        <f>SUM(C28:C29)</f>
        <v>1179623.9500000002</v>
      </c>
      <c r="D27" s="37"/>
      <c r="E27" s="27">
        <v>3921</v>
      </c>
      <c r="F27" s="28" t="s">
        <v>50</v>
      </c>
      <c r="G27" s="34">
        <v>22682</v>
      </c>
    </row>
    <row r="28" spans="1:7" s="24" customFormat="1" x14ac:dyDescent="0.25">
      <c r="A28" s="30">
        <v>81110</v>
      </c>
      <c r="B28" s="13" t="s">
        <v>51</v>
      </c>
      <c r="C28" s="31">
        <v>1175879.3500000001</v>
      </c>
      <c r="D28" s="37"/>
      <c r="E28" s="27"/>
      <c r="F28" s="23" t="s">
        <v>52</v>
      </c>
      <c r="G28" s="20">
        <f>SUM(G29:G33)</f>
        <v>100042</v>
      </c>
    </row>
    <row r="29" spans="1:7" s="24" customFormat="1" x14ac:dyDescent="0.25">
      <c r="A29" s="30">
        <v>81120</v>
      </c>
      <c r="B29" s="13" t="s">
        <v>53</v>
      </c>
      <c r="C29" s="33">
        <v>3744.6</v>
      </c>
      <c r="D29" s="37"/>
      <c r="E29" s="27">
        <v>4411</v>
      </c>
      <c r="F29" s="28" t="s">
        <v>54</v>
      </c>
      <c r="G29" s="29">
        <v>41369</v>
      </c>
    </row>
    <row r="30" spans="1:7" s="24" customFormat="1" ht="27" x14ac:dyDescent="0.25">
      <c r="A30" s="30"/>
      <c r="B30" s="23" t="s">
        <v>55</v>
      </c>
      <c r="C30" s="26">
        <f>SUM(C31)</f>
        <v>442587.14</v>
      </c>
      <c r="D30" s="37"/>
      <c r="E30" s="27">
        <v>4421</v>
      </c>
      <c r="F30" s="28" t="s">
        <v>56</v>
      </c>
      <c r="G30" s="29">
        <v>40252</v>
      </c>
    </row>
    <row r="31" spans="1:7" s="24" customFormat="1" ht="27" x14ac:dyDescent="0.25">
      <c r="A31" s="39"/>
      <c r="B31" s="13" t="s">
        <v>57</v>
      </c>
      <c r="C31" s="33">
        <v>442587.14</v>
      </c>
      <c r="D31" s="37"/>
      <c r="E31" s="27">
        <v>4451</v>
      </c>
      <c r="F31" s="28" t="s">
        <v>58</v>
      </c>
      <c r="G31" s="29">
        <v>8700</v>
      </c>
    </row>
    <row r="32" spans="1:7" s="24" customFormat="1" x14ac:dyDescent="0.25">
      <c r="A32" s="40"/>
      <c r="B32" s="23" t="s">
        <v>59</v>
      </c>
      <c r="C32" s="26">
        <f>SUM(C33:C35)</f>
        <v>1337186.28</v>
      </c>
      <c r="D32" s="37"/>
      <c r="E32" s="27">
        <v>4521</v>
      </c>
      <c r="F32" s="28" t="s">
        <v>60</v>
      </c>
      <c r="G32" s="31">
        <v>9646</v>
      </c>
    </row>
    <row r="33" spans="1:7" s="24" customFormat="1" ht="27" x14ac:dyDescent="0.25">
      <c r="A33" s="35">
        <v>83110</v>
      </c>
      <c r="B33" s="36" t="s">
        <v>61</v>
      </c>
      <c r="C33" s="31">
        <f>293786.28+293786.28</f>
        <v>587572.56000000006</v>
      </c>
      <c r="D33" s="37"/>
      <c r="E33" s="27">
        <v>4611</v>
      </c>
      <c r="F33" s="28" t="s">
        <v>62</v>
      </c>
      <c r="G33" s="34">
        <v>75</v>
      </c>
    </row>
    <row r="34" spans="1:7" s="24" customFormat="1" x14ac:dyDescent="0.25">
      <c r="A34" s="30">
        <v>83110</v>
      </c>
      <c r="B34" s="36" t="s">
        <v>63</v>
      </c>
      <c r="C34" s="31">
        <v>299613.71999999997</v>
      </c>
      <c r="D34" s="37"/>
      <c r="E34" s="27"/>
      <c r="F34" s="23" t="s">
        <v>64</v>
      </c>
      <c r="G34" s="20">
        <f>SUM(G35)</f>
        <v>1148911.6100000001</v>
      </c>
    </row>
    <row r="35" spans="1:7" s="24" customFormat="1" x14ac:dyDescent="0.25">
      <c r="A35" s="30">
        <v>83110</v>
      </c>
      <c r="B35" s="36" t="s">
        <v>65</v>
      </c>
      <c r="C35" s="31">
        <v>450000</v>
      </c>
      <c r="D35" s="37"/>
      <c r="E35" s="27">
        <v>6121</v>
      </c>
      <c r="F35" s="36" t="s">
        <v>66</v>
      </c>
      <c r="G35" s="34">
        <v>1148911.6100000001</v>
      </c>
    </row>
    <row r="36" spans="1:7" s="24" customFormat="1" x14ac:dyDescent="0.25">
      <c r="A36" s="39"/>
      <c r="B36" s="41"/>
      <c r="C36" s="42"/>
      <c r="D36" s="37"/>
      <c r="E36" s="27"/>
      <c r="F36" s="23" t="s">
        <v>67</v>
      </c>
      <c r="G36" s="20">
        <f>G37+G38</f>
        <v>263214.27999999997</v>
      </c>
    </row>
    <row r="37" spans="1:7" s="24" customFormat="1" ht="27" x14ac:dyDescent="0.25">
      <c r="A37" s="39"/>
      <c r="B37" s="43"/>
      <c r="C37" s="31"/>
      <c r="D37" s="37"/>
      <c r="E37" s="27">
        <v>9111</v>
      </c>
      <c r="F37" s="28" t="s">
        <v>68</v>
      </c>
      <c r="G37" s="29">
        <v>120738.2</v>
      </c>
    </row>
    <row r="38" spans="1:7" s="24" customFormat="1" ht="27" x14ac:dyDescent="0.25">
      <c r="A38" s="39"/>
      <c r="B38" s="43"/>
      <c r="C38" s="31"/>
      <c r="D38" s="37"/>
      <c r="E38" s="27">
        <v>9211</v>
      </c>
      <c r="F38" s="28" t="s">
        <v>69</v>
      </c>
      <c r="G38" s="34">
        <v>142476.07999999999</v>
      </c>
    </row>
    <row r="39" spans="1:7" s="24" customFormat="1" x14ac:dyDescent="0.25">
      <c r="A39" s="39"/>
      <c r="B39" s="41"/>
      <c r="C39" s="42"/>
      <c r="D39" s="37"/>
      <c r="E39" s="27"/>
      <c r="F39" s="28"/>
      <c r="G39" s="29"/>
    </row>
    <row r="40" spans="1:7" x14ac:dyDescent="0.25">
      <c r="A40" s="15"/>
      <c r="B40" s="16" t="s">
        <v>70</v>
      </c>
      <c r="C40" s="17">
        <f>C5+C8+C22+C25+C27+C30+C32</f>
        <v>3046701.7800000003</v>
      </c>
      <c r="D40" s="14"/>
      <c r="E40" s="11"/>
      <c r="F40" s="16" t="s">
        <v>71</v>
      </c>
      <c r="G40" s="17">
        <f>G36+G34+G28+G17+G10+G4</f>
        <v>3168374.2600000002</v>
      </c>
    </row>
  </sheetData>
  <mergeCells count="4">
    <mergeCell ref="A1:G1"/>
    <mergeCell ref="A2:G2"/>
    <mergeCell ref="A3:C3"/>
    <mergeCell ref="E3:G3"/>
  </mergeCells>
  <pageMargins left="0.25" right="0.25" top="0.75" bottom="0.75" header="0.3" footer="0.3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2018-02-02T18:59:43Z</cp:lastPrinted>
  <dcterms:created xsi:type="dcterms:W3CDTF">2018-02-02T18:58:44Z</dcterms:created>
  <dcterms:modified xsi:type="dcterms:W3CDTF">2018-02-02T18:59:58Z</dcterms:modified>
</cp:coreProperties>
</file>